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ncil\Documents\Sheepwash\Accounts\Accounts 2019 to 2020\"/>
    </mc:Choice>
  </mc:AlternateContent>
  <xr:revisionPtr revIDLastSave="0" documentId="13_ncr:1_{1BE797B1-3E62-4501-AD0C-793877A719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" l="1"/>
  <c r="AA14" i="1" l="1"/>
  <c r="AA24" i="1"/>
  <c r="AA26" i="1"/>
  <c r="AA35" i="1"/>
  <c r="AA27" i="1" l="1"/>
  <c r="AB26" i="1"/>
  <c r="AB27" i="1" l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4" i="1"/>
  <c r="AA33" i="1"/>
  <c r="AA32" i="1"/>
  <c r="AA31" i="1"/>
  <c r="AA30" i="1"/>
  <c r="AA29" i="1"/>
  <c r="AA28" i="1"/>
  <c r="AA25" i="1"/>
  <c r="AA23" i="1"/>
  <c r="AA22" i="1"/>
  <c r="AA21" i="1"/>
  <c r="AA20" i="1"/>
  <c r="AA19" i="1"/>
  <c r="AA18" i="1"/>
  <c r="AA17" i="1"/>
  <c r="AA16" i="1"/>
  <c r="AA15" i="1"/>
  <c r="AA13" i="1"/>
  <c r="AA12" i="1"/>
  <c r="AA11" i="1"/>
  <c r="AA10" i="1"/>
  <c r="AA9" i="1"/>
  <c r="AA8" i="1"/>
  <c r="AA7" i="1"/>
  <c r="AA6" i="1"/>
  <c r="AA5" i="1"/>
  <c r="X55" i="1"/>
  <c r="AA55" i="1" s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G55" i="1"/>
  <c r="F55" i="1"/>
  <c r="E55" i="1"/>
  <c r="D55" i="1"/>
  <c r="C55" i="1"/>
  <c r="AA4" i="1"/>
  <c r="I54" i="1"/>
  <c r="I53" i="1"/>
  <c r="AB53" i="1" s="1"/>
  <c r="I52" i="1"/>
  <c r="AB52" i="1" s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AB30" i="1" s="1"/>
  <c r="I29" i="1"/>
  <c r="I28" i="1"/>
  <c r="I26" i="1"/>
  <c r="I25" i="1"/>
  <c r="AB42" i="1" l="1"/>
  <c r="AB48" i="1"/>
  <c r="AB38" i="1"/>
  <c r="AB34" i="1"/>
  <c r="AB25" i="1"/>
  <c r="AB35" i="1"/>
  <c r="AB41" i="1"/>
  <c r="AB45" i="1"/>
  <c r="AB29" i="1"/>
  <c r="AB33" i="1"/>
  <c r="AB36" i="1"/>
  <c r="AB39" i="1"/>
  <c r="AB46" i="1"/>
  <c r="AB49" i="1"/>
  <c r="AB37" i="1"/>
  <c r="AB40" i="1"/>
  <c r="AB43" i="1"/>
  <c r="AB47" i="1"/>
  <c r="AB50" i="1"/>
  <c r="AB32" i="1"/>
  <c r="AB28" i="1"/>
  <c r="AB31" i="1"/>
  <c r="AB44" i="1"/>
  <c r="AB51" i="1"/>
  <c r="AB54" i="1"/>
  <c r="I6" i="1" l="1"/>
  <c r="I24" i="1"/>
  <c r="AB24" i="1" s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" i="1"/>
  <c r="I4" i="1"/>
  <c r="AB4" i="1" s="1"/>
  <c r="AC4" i="1" s="1"/>
  <c r="AB6" i="1" l="1"/>
  <c r="AB5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C5" i="1" l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8" i="1" l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26" i="1"/>
  <c r="AB55" i="1" l="1"/>
</calcChain>
</file>

<file path=xl/sharedStrings.xml><?xml version="1.0" encoding="utf-8"?>
<sst xmlns="http://schemas.openxmlformats.org/spreadsheetml/2006/main" count="183" uniqueCount="99">
  <si>
    <t>Date</t>
  </si>
  <si>
    <t>TOTAL RECEIPTS</t>
  </si>
  <si>
    <t>TOTAL PAYMENTS</t>
  </si>
  <si>
    <t>SURPLUS  / DEFICIT</t>
  </si>
  <si>
    <t>Total</t>
  </si>
  <si>
    <t>Details of income/payments</t>
  </si>
  <si>
    <t>Notes</t>
  </si>
  <si>
    <t>y</t>
  </si>
  <si>
    <t>RECEIPTS</t>
  </si>
  <si>
    <t>PAYMENTS</t>
  </si>
  <si>
    <t>TDCAP</t>
  </si>
  <si>
    <t>Grants</t>
  </si>
  <si>
    <t>DALC</t>
  </si>
  <si>
    <t xml:space="preserve">Tap Funding </t>
  </si>
  <si>
    <t>P3 Payment</t>
  </si>
  <si>
    <t>ICO</t>
  </si>
  <si>
    <t>Other</t>
  </si>
  <si>
    <t>VAT refund</t>
  </si>
  <si>
    <t>April 2019 - March 2020</t>
  </si>
  <si>
    <t>Clerk Salary</t>
  </si>
  <si>
    <t>Footpaths</t>
  </si>
  <si>
    <t xml:space="preserve">Cashflow                  </t>
  </si>
  <si>
    <t>4396.29</t>
  </si>
  <si>
    <t>10.04.2019</t>
  </si>
  <si>
    <t>Travel</t>
  </si>
  <si>
    <t>Office Exp</t>
  </si>
  <si>
    <t>Website, Sofeware, computer</t>
  </si>
  <si>
    <t xml:space="preserve">Food and Drink </t>
  </si>
  <si>
    <t xml:space="preserve">1st Precept payment </t>
  </si>
  <si>
    <t>29.04.2019</t>
  </si>
  <si>
    <t>HMRC  VAT Refund</t>
  </si>
  <si>
    <t>01.05.2019</t>
  </si>
  <si>
    <t>14.06.2019</t>
  </si>
  <si>
    <t>Visionict Ltd  Annual website Fee</t>
  </si>
  <si>
    <t>VAT</t>
  </si>
  <si>
    <t>Lee Accounting  internal audit</t>
  </si>
  <si>
    <t xml:space="preserve">Mrs P Clapham Clerk Expenses Q4 </t>
  </si>
  <si>
    <t>Mrs P Clapham Salary April and May</t>
  </si>
  <si>
    <t>Mrs P Clapham USB Sticks for Councillors</t>
  </si>
  <si>
    <t>Came and Company Insurance Renewal</t>
  </si>
  <si>
    <t>Insurance</t>
  </si>
  <si>
    <t xml:space="preserve">DALC membership </t>
  </si>
  <si>
    <t xml:space="preserve">Service Charge Bank </t>
  </si>
  <si>
    <t>30.06.2019</t>
  </si>
  <si>
    <t>Transfer to A/c 203420641</t>
  </si>
  <si>
    <t>10.07.2019</t>
  </si>
  <si>
    <t>DALC 3 x good councillor training</t>
  </si>
  <si>
    <t>22.07.2019</t>
  </si>
  <si>
    <t>Mrs P Clapham  Salary  June and July</t>
  </si>
  <si>
    <t>HMRC   PAYE Q1</t>
  </si>
  <si>
    <t>PAYE</t>
  </si>
  <si>
    <t>A C Harper     Playground Solutions</t>
  </si>
  <si>
    <t>Jubilee Park</t>
  </si>
  <si>
    <t>Mrs P Clapham  Clerk expenses Q1</t>
  </si>
  <si>
    <t>DALC   Chairman Course</t>
  </si>
  <si>
    <t>Village Hall Hire</t>
  </si>
  <si>
    <t xml:space="preserve">Sheepwash Village Hall Hire </t>
  </si>
  <si>
    <t>Direct Debit ICO</t>
  </si>
  <si>
    <t>26.07.2019</t>
  </si>
  <si>
    <t>HMRC  PAYE Q2</t>
  </si>
  <si>
    <t>27.09.2019</t>
  </si>
  <si>
    <t xml:space="preserve">Helen Crossley Sign for Defib </t>
  </si>
  <si>
    <t xml:space="preserve">Mrs P Clapham  Salary  August and Sept </t>
  </si>
  <si>
    <t>2nd Precept Payment</t>
  </si>
  <si>
    <t>30.09.2019</t>
  </si>
  <si>
    <t>Chq 300069  K J Down  Painting telephone kiosk</t>
  </si>
  <si>
    <t>11.10.2019</t>
  </si>
  <si>
    <t>Mrs P Clapman Salary October and November</t>
  </si>
  <si>
    <t>26.11.2019</t>
  </si>
  <si>
    <t>Mrs P Clapham Direct 365 defibrillator pads &amp; battery</t>
  </si>
  <si>
    <t xml:space="preserve"> M Ritson  Annual Meeting Exp</t>
  </si>
  <si>
    <t xml:space="preserve"> M Ritson  Fuel for Mower</t>
  </si>
  <si>
    <t>M Ritson  Building Supplies , Fuel for Mower</t>
  </si>
  <si>
    <t>31.12.2019</t>
  </si>
  <si>
    <t xml:space="preserve">Mrs P Clapham Q2 and Q3 expenses, poppy Wreath </t>
  </si>
  <si>
    <t>22.01.2020</t>
  </si>
  <si>
    <t>IBIS UK Clean Laptop and Ink Cartridges</t>
  </si>
  <si>
    <t>Citizens Advice Grant</t>
  </si>
  <si>
    <t>Helen Crossley Jag Sign for Defib</t>
  </si>
  <si>
    <t>HMRC PAYE Q3</t>
  </si>
  <si>
    <t xml:space="preserve">Mrs P Clapham December and January </t>
  </si>
  <si>
    <t>07.02.2020</t>
  </si>
  <si>
    <t>Transfer From A/c 203420641</t>
  </si>
  <si>
    <t>11.02.2020</t>
  </si>
  <si>
    <t>Sheepwash Village Hall Grant</t>
  </si>
  <si>
    <t>21.02.2020</t>
  </si>
  <si>
    <t xml:space="preserve">DCC Grant  Barry Parson  Play Area </t>
  </si>
  <si>
    <t>12.03.2020</t>
  </si>
  <si>
    <t>Grant</t>
  </si>
  <si>
    <t>Mrs P Clapham Salary Feb and March</t>
  </si>
  <si>
    <t>18.03.2020</t>
  </si>
  <si>
    <t xml:space="preserve">Mrs P Clapham Q4 expenses </t>
  </si>
  <si>
    <t xml:space="preserve">Visionict Ltd     </t>
  </si>
  <si>
    <t>HMRC PAYE  Q4</t>
  </si>
  <si>
    <t>31.03.2020</t>
  </si>
  <si>
    <t>CPRE  Alison's Training Course</t>
  </si>
  <si>
    <t>Alison Ansell  Chair allowance Gift for Gary Ellwood</t>
  </si>
  <si>
    <t>Transter in to second A/C</t>
  </si>
  <si>
    <t>Transfer in from second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</si>
</sst>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 £&quot;#,##0.00\ ;&quot;-£&quot;#,##0.00\ ;&quot; £-&quot;#\ ;@\ "/>
    <numFmt numFmtId="165" formatCode="\£#,##0.00"/>
    <numFmt numFmtId="166" formatCode="[$£-809]#,##0.00;[Red]\-[$£-809]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ill="0" applyBorder="0" applyAlignment="0" applyProtection="0"/>
    <xf numFmtId="0" fontId="2" fillId="0" borderId="0"/>
    <xf numFmtId="0" fontId="2" fillId="0" borderId="0"/>
  </cellStyleXfs>
  <cellXfs count="45">
    <xf numFmtId="0" fontId="0" fillId="0" borderId="0" xfId="0"/>
    <xf numFmtId="14" fontId="3" fillId="0" borderId="0" xfId="2" applyNumberFormat="1" applyFont="1" applyFill="1" applyBorder="1" applyAlignment="1" applyProtection="1"/>
    <xf numFmtId="164" fontId="3" fillId="0" borderId="0" xfId="2" applyFont="1" applyFill="1" applyBorder="1" applyAlignment="1" applyProtection="1"/>
    <xf numFmtId="164" fontId="3" fillId="2" borderId="0" xfId="2" applyFont="1" applyFill="1" applyBorder="1" applyAlignment="1" applyProtection="1"/>
    <xf numFmtId="164" fontId="3" fillId="3" borderId="0" xfId="2" applyFont="1" applyFill="1" applyBorder="1" applyAlignment="1" applyProtection="1"/>
    <xf numFmtId="164" fontId="3" fillId="4" borderId="0" xfId="2" applyFont="1" applyFill="1" applyBorder="1" applyAlignment="1" applyProtection="1"/>
    <xf numFmtId="0" fontId="0" fillId="5" borderId="0" xfId="0" applyFill="1"/>
    <xf numFmtId="164" fontId="0" fillId="0" borderId="0" xfId="0" applyNumberFormat="1"/>
    <xf numFmtId="164" fontId="4" fillId="0" borderId="0" xfId="2" applyFont="1" applyFill="1" applyBorder="1" applyAlignment="1" applyProtection="1"/>
    <xf numFmtId="0" fontId="1" fillId="0" borderId="0" xfId="0" applyFont="1"/>
    <xf numFmtId="14" fontId="5" fillId="0" borderId="0" xfId="2" applyNumberFormat="1" applyFont="1" applyFill="1" applyBorder="1" applyAlignment="1" applyProtection="1"/>
    <xf numFmtId="164" fontId="5" fillId="0" borderId="0" xfId="2" applyFont="1" applyFill="1" applyBorder="1" applyAlignment="1" applyProtection="1"/>
    <xf numFmtId="164" fontId="6" fillId="0" borderId="0" xfId="2" applyFont="1" applyFill="1" applyBorder="1" applyAlignment="1" applyProtection="1"/>
    <xf numFmtId="164" fontId="6" fillId="2" borderId="0" xfId="2" applyFont="1" applyFill="1" applyBorder="1" applyAlignment="1" applyProtection="1"/>
    <xf numFmtId="164" fontId="6" fillId="3" borderId="0" xfId="2" applyFont="1" applyFill="1" applyBorder="1" applyAlignment="1" applyProtection="1"/>
    <xf numFmtId="164" fontId="6" fillId="4" borderId="0" xfId="2" applyFont="1" applyFill="1" applyBorder="1" applyAlignment="1" applyProtection="1"/>
    <xf numFmtId="164" fontId="6" fillId="0" borderId="0" xfId="2" applyFont="1" applyFill="1" applyBorder="1" applyAlignment="1" applyProtection="1">
      <alignment horizontal="center" vertical="center" wrapText="1"/>
    </xf>
    <xf numFmtId="14" fontId="5" fillId="0" borderId="0" xfId="2" applyNumberFormat="1" applyFont="1" applyFill="1" applyBorder="1" applyAlignment="1" applyProtection="1">
      <alignment horizontal="center" vertical="center" wrapText="1"/>
    </xf>
    <xf numFmtId="164" fontId="5" fillId="2" borderId="0" xfId="2" applyFont="1" applyFill="1" applyBorder="1" applyAlignment="1" applyProtection="1">
      <alignment horizontal="center" vertical="center" wrapText="1"/>
    </xf>
    <xf numFmtId="164" fontId="5" fillId="3" borderId="0" xfId="2" applyFont="1" applyFill="1" applyBorder="1" applyAlignment="1" applyProtection="1">
      <alignment horizontal="center" vertical="center" wrapText="1"/>
    </xf>
    <xf numFmtId="164" fontId="5" fillId="4" borderId="0" xfId="2" applyFont="1" applyFill="1" applyBorder="1" applyAlignment="1" applyProtection="1">
      <alignment horizontal="center" vertical="center" wrapText="1"/>
    </xf>
    <xf numFmtId="164" fontId="5" fillId="0" borderId="0" xfId="2" applyFont="1" applyFill="1" applyBorder="1" applyAlignment="1" applyProtection="1">
      <alignment horizontal="center" vertical="center" wrapText="1"/>
    </xf>
    <xf numFmtId="0" fontId="0" fillId="0" borderId="0" xfId="0" applyFont="1" applyFill="1"/>
    <xf numFmtId="14" fontId="6" fillId="0" borderId="0" xfId="2" applyNumberFormat="1" applyFont="1" applyFill="1" applyBorder="1" applyAlignment="1" applyProtection="1"/>
    <xf numFmtId="49" fontId="6" fillId="0" borderId="0" xfId="2" applyNumberFormat="1" applyFont="1" applyFill="1" applyBorder="1" applyAlignment="1" applyProtection="1">
      <alignment horizontal="right"/>
    </xf>
    <xf numFmtId="0" fontId="0" fillId="0" borderId="0" xfId="0" applyFont="1"/>
    <xf numFmtId="165" fontId="7" fillId="0" borderId="0" xfId="0" applyNumberFormat="1" applyFont="1"/>
    <xf numFmtId="164" fontId="5" fillId="0" borderId="1" xfId="2" applyFont="1" applyFill="1" applyBorder="1" applyAlignment="1" applyProtection="1"/>
    <xf numFmtId="14" fontId="5" fillId="0" borderId="1" xfId="2" applyNumberFormat="1" applyFont="1" applyFill="1" applyBorder="1" applyAlignment="1" applyProtection="1"/>
    <xf numFmtId="164" fontId="5" fillId="2" borderId="1" xfId="2" applyFont="1" applyFill="1" applyBorder="1" applyAlignment="1" applyProtection="1"/>
    <xf numFmtId="164" fontId="5" fillId="3" borderId="1" xfId="2" applyFont="1" applyFill="1" applyBorder="1" applyAlignment="1" applyProtection="1"/>
    <xf numFmtId="164" fontId="5" fillId="4" borderId="1" xfId="2" applyFont="1" applyFill="1" applyBorder="1" applyAlignment="1" applyProtection="1"/>
    <xf numFmtId="0" fontId="0" fillId="0" borderId="2" xfId="0" applyBorder="1"/>
    <xf numFmtId="6" fontId="0" fillId="0" borderId="0" xfId="0" applyNumberFormat="1"/>
    <xf numFmtId="8" fontId="0" fillId="0" borderId="0" xfId="0" applyNumberFormat="1"/>
    <xf numFmtId="6" fontId="0" fillId="0" borderId="0" xfId="0" applyNumberFormat="1" applyFont="1"/>
    <xf numFmtId="166" fontId="9" fillId="0" borderId="0" xfId="0" applyNumberFormat="1" applyFont="1" applyFill="1"/>
    <xf numFmtId="0" fontId="8" fillId="0" borderId="0" xfId="0" applyFont="1" applyFill="1"/>
    <xf numFmtId="6" fontId="8" fillId="0" borderId="0" xfId="0" applyNumberFormat="1" applyFont="1" applyFill="1"/>
    <xf numFmtId="0" fontId="8" fillId="0" borderId="0" xfId="0" applyFont="1"/>
    <xf numFmtId="8" fontId="8" fillId="0" borderId="0" xfId="0" applyNumberFormat="1" applyFont="1"/>
    <xf numFmtId="0" fontId="8" fillId="0" borderId="0" xfId="0" applyFont="1" applyBorder="1"/>
    <xf numFmtId="6" fontId="8" fillId="0" borderId="0" xfId="0" applyNumberFormat="1" applyFont="1"/>
    <xf numFmtId="0" fontId="0" fillId="6" borderId="0" xfId="0" applyFill="1"/>
    <xf numFmtId="0" fontId="0" fillId="0" borderId="0" xfId="0" applyBorder="1"/>
  </cellXfs>
  <cellStyles count="5">
    <cellStyle name="Currency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9"/>
  <sheetViews>
    <sheetView tabSelected="1" topLeftCell="K27" zoomScale="70" zoomScaleNormal="70" workbookViewId="0">
      <selection activeCell="AA55" sqref="AA55"/>
    </sheetView>
  </sheetViews>
  <sheetFormatPr defaultRowHeight="15" x14ac:dyDescent="0.25"/>
  <cols>
    <col min="1" max="1" width="57.7109375" customWidth="1"/>
    <col min="2" max="2" width="13.7109375" customWidth="1"/>
    <col min="3" max="3" width="14.7109375" customWidth="1"/>
    <col min="4" max="4" width="12.28515625" customWidth="1"/>
    <col min="5" max="5" width="9.28515625" customWidth="1"/>
    <col min="6" max="6" width="14.42578125" customWidth="1"/>
    <col min="7" max="7" width="14.28515625" customWidth="1"/>
    <col min="8" max="8" width="9.5703125" customWidth="1"/>
    <col min="9" max="9" width="15.140625" customWidth="1"/>
    <col min="10" max="10" width="14.140625" customWidth="1"/>
    <col min="11" max="11" width="16.5703125" customWidth="1"/>
    <col min="12" max="12" width="16.85546875" customWidth="1"/>
    <col min="13" max="13" width="12.7109375" customWidth="1"/>
    <col min="14" max="14" width="15.5703125" customWidth="1"/>
    <col min="15" max="15" width="12" customWidth="1"/>
    <col min="16" max="16" width="9.7109375" customWidth="1"/>
    <col min="17" max="17" width="14.140625" customWidth="1"/>
    <col min="18" max="18" width="11.42578125" customWidth="1"/>
    <col min="19" max="19" width="14" customWidth="1"/>
    <col min="20" max="20" width="10.7109375" customWidth="1"/>
    <col min="21" max="21" width="12.140625" customWidth="1"/>
    <col min="22" max="22" width="12.42578125" customWidth="1"/>
    <col min="23" max="23" width="11.7109375" customWidth="1"/>
    <col min="24" max="25" width="16.42578125" customWidth="1"/>
    <col min="26" max="26" width="23" customWidth="1"/>
    <col min="27" max="27" width="17.7109375" customWidth="1"/>
    <col min="28" max="28" width="15.28515625" customWidth="1"/>
    <col min="29" max="29" width="16.7109375" customWidth="1"/>
  </cols>
  <sheetData>
    <row r="1" spans="1:30" x14ac:dyDescent="0.25">
      <c r="A1" s="9" t="s">
        <v>18</v>
      </c>
      <c r="B1" s="10" t="s">
        <v>8</v>
      </c>
      <c r="C1" s="11"/>
      <c r="D1" s="12"/>
      <c r="E1" s="12"/>
      <c r="F1" s="12"/>
      <c r="G1" s="12"/>
      <c r="H1" s="12"/>
      <c r="I1" s="13"/>
      <c r="J1" s="11" t="s">
        <v>9</v>
      </c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30" ht="42.75" x14ac:dyDescent="0.25">
      <c r="A2" s="16" t="s">
        <v>5</v>
      </c>
      <c r="B2" s="17" t="s">
        <v>0</v>
      </c>
      <c r="C2" s="16" t="s">
        <v>10</v>
      </c>
      <c r="D2" s="16" t="s">
        <v>88</v>
      </c>
      <c r="E2" s="16" t="s">
        <v>14</v>
      </c>
      <c r="F2" s="16" t="s">
        <v>17</v>
      </c>
      <c r="G2" s="16" t="s">
        <v>98</v>
      </c>
      <c r="H2" s="16" t="s">
        <v>6</v>
      </c>
      <c r="I2" s="18" t="s">
        <v>1</v>
      </c>
      <c r="J2" s="16" t="s">
        <v>50</v>
      </c>
      <c r="K2" s="16" t="s">
        <v>19</v>
      </c>
      <c r="L2" s="16" t="s">
        <v>11</v>
      </c>
      <c r="M2" s="16" t="s">
        <v>12</v>
      </c>
      <c r="N2" s="16" t="s">
        <v>40</v>
      </c>
      <c r="O2" s="16" t="s">
        <v>52</v>
      </c>
      <c r="P2" s="16" t="s">
        <v>13</v>
      </c>
      <c r="Q2" s="16" t="s">
        <v>55</v>
      </c>
      <c r="R2" s="16" t="s">
        <v>15</v>
      </c>
      <c r="S2" s="16" t="s">
        <v>26</v>
      </c>
      <c r="T2" s="16" t="s">
        <v>20</v>
      </c>
      <c r="U2" s="16" t="s">
        <v>24</v>
      </c>
      <c r="V2" s="16" t="s">
        <v>25</v>
      </c>
      <c r="W2" s="16" t="s">
        <v>34</v>
      </c>
      <c r="X2" s="16" t="s">
        <v>16</v>
      </c>
      <c r="Y2" s="16" t="s">
        <v>97</v>
      </c>
      <c r="Z2" s="16" t="s">
        <v>6</v>
      </c>
      <c r="AA2" s="19" t="s">
        <v>2</v>
      </c>
      <c r="AB2" s="20" t="s">
        <v>3</v>
      </c>
      <c r="AC2" s="21" t="s">
        <v>21</v>
      </c>
      <c r="AD2" s="21"/>
    </row>
    <row r="3" spans="1:30" x14ac:dyDescent="0.25">
      <c r="A3" s="22"/>
      <c r="B3" s="23"/>
      <c r="C3" s="12"/>
      <c r="D3" s="12"/>
      <c r="E3" s="12"/>
      <c r="F3" s="12"/>
      <c r="G3" s="12"/>
      <c r="H3" s="12"/>
      <c r="I3" s="1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Z3" s="12"/>
      <c r="AA3" s="14"/>
      <c r="AB3" s="15"/>
      <c r="AC3" s="24" t="s">
        <v>22</v>
      </c>
      <c r="AD3" s="12" t="s">
        <v>7</v>
      </c>
    </row>
    <row r="4" spans="1:30" x14ac:dyDescent="0.25">
      <c r="A4" s="22" t="s">
        <v>36</v>
      </c>
      <c r="B4" s="23" t="s">
        <v>23</v>
      </c>
      <c r="C4" s="12"/>
      <c r="D4" s="12"/>
      <c r="E4" s="12"/>
      <c r="F4" s="12"/>
      <c r="G4" s="12"/>
      <c r="H4" s="12"/>
      <c r="I4" s="13">
        <f t="shared" ref="I4:I54" si="0">SUM(C4:H4)</f>
        <v>0</v>
      </c>
      <c r="J4" s="12"/>
      <c r="K4" s="12"/>
      <c r="L4" s="12"/>
      <c r="M4" s="12"/>
      <c r="N4" s="12"/>
      <c r="O4" s="12"/>
      <c r="P4" s="12"/>
      <c r="Q4" s="12"/>
      <c r="R4" s="12"/>
      <c r="S4" s="12">
        <v>17.989999999999998</v>
      </c>
      <c r="T4" s="12"/>
      <c r="U4" s="34">
        <v>60.3</v>
      </c>
      <c r="V4" s="33">
        <v>54</v>
      </c>
      <c r="Z4" s="12"/>
      <c r="AA4" s="14">
        <f>SUM(J4:X4)</f>
        <v>132.29</v>
      </c>
      <c r="AB4" s="15">
        <f t="shared" ref="AB4:AB36" si="1">I4-AA4</f>
        <v>-132.29</v>
      </c>
      <c r="AC4" s="12">
        <f t="shared" ref="AC4:AC23" si="2">AC3+AB4</f>
        <v>4264</v>
      </c>
      <c r="AD4" s="12" t="s">
        <v>7</v>
      </c>
    </row>
    <row r="5" spans="1:30" x14ac:dyDescent="0.25">
      <c r="A5" s="25" t="s">
        <v>70</v>
      </c>
      <c r="B5" s="23" t="s">
        <v>23</v>
      </c>
      <c r="C5" s="12"/>
      <c r="D5" s="12"/>
      <c r="E5" s="12"/>
      <c r="F5" s="12"/>
      <c r="G5" s="12"/>
      <c r="H5" s="12"/>
      <c r="I5" s="13">
        <f t="shared" si="0"/>
        <v>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X5" s="34">
        <v>59.78</v>
      </c>
      <c r="Y5" s="34"/>
      <c r="Z5" s="12" t="s">
        <v>27</v>
      </c>
      <c r="AA5" s="14">
        <f t="shared" ref="AA5:AA13" si="3">SUM(J5:Z5)</f>
        <v>59.78</v>
      </c>
      <c r="AB5" s="15">
        <f t="shared" si="1"/>
        <v>-59.78</v>
      </c>
      <c r="AC5" s="12">
        <f t="shared" si="2"/>
        <v>4204.22</v>
      </c>
      <c r="AD5" s="12" t="s">
        <v>7</v>
      </c>
    </row>
    <row r="6" spans="1:30" x14ac:dyDescent="0.25">
      <c r="A6" s="22" t="s">
        <v>28</v>
      </c>
      <c r="B6" s="23" t="s">
        <v>29</v>
      </c>
      <c r="C6" s="12">
        <v>3250</v>
      </c>
      <c r="D6" s="12"/>
      <c r="E6" s="12"/>
      <c r="F6" s="12"/>
      <c r="G6" s="12"/>
      <c r="H6" s="12"/>
      <c r="I6" s="13">
        <f t="shared" si="0"/>
        <v>3250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Z6" s="12"/>
      <c r="AA6" s="14">
        <f t="shared" si="3"/>
        <v>0</v>
      </c>
      <c r="AB6" s="15">
        <f t="shared" si="1"/>
        <v>3250</v>
      </c>
      <c r="AC6" s="12">
        <f t="shared" si="2"/>
        <v>7454.22</v>
      </c>
      <c r="AD6" s="12" t="s">
        <v>7</v>
      </c>
    </row>
    <row r="7" spans="1:30" x14ac:dyDescent="0.25">
      <c r="A7" s="22" t="s">
        <v>30</v>
      </c>
      <c r="B7" s="23" t="s">
        <v>31</v>
      </c>
      <c r="C7" s="12"/>
      <c r="D7" s="12"/>
      <c r="E7" s="12"/>
      <c r="F7" s="12">
        <v>1381.56</v>
      </c>
      <c r="G7" s="12"/>
      <c r="H7" s="12"/>
      <c r="I7" s="13">
        <f t="shared" si="0"/>
        <v>1381.56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Z7" s="12"/>
      <c r="AA7" s="14">
        <f t="shared" si="3"/>
        <v>0</v>
      </c>
      <c r="AB7" s="15">
        <f t="shared" si="1"/>
        <v>1381.56</v>
      </c>
      <c r="AC7" s="12">
        <f t="shared" si="2"/>
        <v>8835.7800000000007</v>
      </c>
      <c r="AD7" s="12" t="s">
        <v>7</v>
      </c>
    </row>
    <row r="8" spans="1:30" x14ac:dyDescent="0.25">
      <c r="A8" s="22" t="s">
        <v>33</v>
      </c>
      <c r="B8" s="23" t="s">
        <v>32</v>
      </c>
      <c r="C8" s="12"/>
      <c r="D8" s="12"/>
      <c r="E8" s="12"/>
      <c r="F8" s="12"/>
      <c r="G8" s="12"/>
      <c r="H8" s="12"/>
      <c r="I8" s="13">
        <f t="shared" si="0"/>
        <v>0</v>
      </c>
      <c r="J8" s="12"/>
      <c r="K8" s="12"/>
      <c r="L8" s="12"/>
      <c r="M8" s="12"/>
      <c r="N8" s="12"/>
      <c r="O8" s="12"/>
      <c r="P8" s="12"/>
      <c r="Q8" s="12"/>
      <c r="R8" s="12"/>
      <c r="S8" s="12">
        <v>125</v>
      </c>
      <c r="T8" s="12"/>
      <c r="W8" s="33">
        <v>25</v>
      </c>
      <c r="Z8" s="8"/>
      <c r="AA8" s="14">
        <f t="shared" si="3"/>
        <v>150</v>
      </c>
      <c r="AB8" s="15">
        <f t="shared" si="1"/>
        <v>-150</v>
      </c>
      <c r="AC8" s="12">
        <f t="shared" si="2"/>
        <v>8685.7800000000007</v>
      </c>
      <c r="AD8" s="12" t="s">
        <v>7</v>
      </c>
    </row>
    <row r="9" spans="1:30" x14ac:dyDescent="0.25">
      <c r="A9" s="22" t="s">
        <v>35</v>
      </c>
      <c r="B9" s="23" t="s">
        <v>32</v>
      </c>
      <c r="C9" s="12"/>
      <c r="D9" s="12"/>
      <c r="E9" s="12"/>
      <c r="F9" s="12"/>
      <c r="G9" s="12"/>
      <c r="H9" s="12"/>
      <c r="I9" s="13">
        <f t="shared" si="0"/>
        <v>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W9" s="33">
        <v>12</v>
      </c>
      <c r="X9" s="33">
        <v>60</v>
      </c>
      <c r="Y9" s="33"/>
      <c r="Z9" s="12"/>
      <c r="AA9" s="14">
        <f t="shared" si="3"/>
        <v>72</v>
      </c>
      <c r="AB9" s="15">
        <f t="shared" si="1"/>
        <v>-72</v>
      </c>
      <c r="AC9" s="12">
        <f t="shared" si="2"/>
        <v>8613.7800000000007</v>
      </c>
      <c r="AD9" s="12" t="s">
        <v>7</v>
      </c>
    </row>
    <row r="10" spans="1:30" x14ac:dyDescent="0.25">
      <c r="A10" s="22" t="s">
        <v>37</v>
      </c>
      <c r="B10" s="23" t="s">
        <v>32</v>
      </c>
      <c r="C10" s="12"/>
      <c r="D10" s="12"/>
      <c r="E10" s="12"/>
      <c r="F10" s="12"/>
      <c r="G10" s="12"/>
      <c r="H10" s="12"/>
      <c r="I10" s="13">
        <f t="shared" si="0"/>
        <v>0</v>
      </c>
      <c r="J10" s="12"/>
      <c r="K10" s="12">
        <v>240</v>
      </c>
      <c r="L10" s="12"/>
      <c r="M10" s="12"/>
      <c r="N10" s="12"/>
      <c r="O10" s="12"/>
      <c r="P10" s="12"/>
      <c r="Q10" s="12"/>
      <c r="R10" s="12"/>
      <c r="S10" s="12"/>
      <c r="T10" s="12"/>
      <c r="Z10" s="12"/>
      <c r="AA10" s="14">
        <f t="shared" si="3"/>
        <v>240</v>
      </c>
      <c r="AB10" s="15">
        <f t="shared" si="1"/>
        <v>-240</v>
      </c>
      <c r="AC10" s="12">
        <f t="shared" si="2"/>
        <v>8373.7800000000007</v>
      </c>
      <c r="AD10" s="12" t="s">
        <v>7</v>
      </c>
    </row>
    <row r="11" spans="1:30" x14ac:dyDescent="0.25">
      <c r="A11" s="22" t="s">
        <v>38</v>
      </c>
      <c r="B11" s="23" t="s">
        <v>32</v>
      </c>
      <c r="C11" s="12"/>
      <c r="D11" s="26"/>
      <c r="E11" s="12"/>
      <c r="F11" s="12"/>
      <c r="G11" s="12"/>
      <c r="H11" s="12"/>
      <c r="I11" s="13">
        <f t="shared" si="0"/>
        <v>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V11" s="34">
        <v>16.8</v>
      </c>
      <c r="Z11" s="12"/>
      <c r="AA11" s="14">
        <f t="shared" si="3"/>
        <v>16.8</v>
      </c>
      <c r="AB11" s="15">
        <f t="shared" si="1"/>
        <v>-16.8</v>
      </c>
      <c r="AC11" s="12">
        <f t="shared" si="2"/>
        <v>8356.9800000000014</v>
      </c>
      <c r="AD11" s="12" t="s">
        <v>7</v>
      </c>
    </row>
    <row r="12" spans="1:30" x14ac:dyDescent="0.25">
      <c r="A12" s="22" t="s">
        <v>39</v>
      </c>
      <c r="B12" s="23" t="s">
        <v>32</v>
      </c>
      <c r="C12" s="12"/>
      <c r="D12" s="26"/>
      <c r="E12" s="12"/>
      <c r="F12" s="12"/>
      <c r="G12" s="12"/>
      <c r="H12" s="12"/>
      <c r="I12" s="13">
        <f t="shared" si="0"/>
        <v>0</v>
      </c>
      <c r="J12" s="12"/>
      <c r="K12" s="12"/>
      <c r="L12" s="12"/>
      <c r="M12" s="12"/>
      <c r="N12" s="12">
        <v>338.4</v>
      </c>
      <c r="O12" s="12"/>
      <c r="P12" s="12"/>
      <c r="Q12" s="12"/>
      <c r="R12" s="12"/>
      <c r="S12" s="12"/>
      <c r="T12" s="12"/>
      <c r="Z12" s="12"/>
      <c r="AA12" s="14">
        <f t="shared" si="3"/>
        <v>338.4</v>
      </c>
      <c r="AB12" s="15">
        <f t="shared" si="1"/>
        <v>-338.4</v>
      </c>
      <c r="AC12" s="12">
        <f t="shared" si="2"/>
        <v>8018.5800000000017</v>
      </c>
      <c r="AD12" s="12" t="s">
        <v>7</v>
      </c>
    </row>
    <row r="13" spans="1:30" x14ac:dyDescent="0.25">
      <c r="A13" s="22" t="s">
        <v>41</v>
      </c>
      <c r="B13" s="23" t="s">
        <v>32</v>
      </c>
      <c r="C13" s="12"/>
      <c r="D13" s="26"/>
      <c r="E13" s="12"/>
      <c r="F13" s="12"/>
      <c r="G13" s="12"/>
      <c r="H13" s="12"/>
      <c r="I13" s="13">
        <f t="shared" si="0"/>
        <v>0</v>
      </c>
      <c r="J13" s="12"/>
      <c r="K13" s="12"/>
      <c r="L13" s="12"/>
      <c r="M13" s="12">
        <v>64.349999999999994</v>
      </c>
      <c r="N13" s="12"/>
      <c r="O13" s="12"/>
      <c r="P13" s="12"/>
      <c r="Q13" s="12"/>
      <c r="R13" s="12"/>
      <c r="S13" s="12"/>
      <c r="T13" s="12"/>
      <c r="Z13" s="12"/>
      <c r="AA13" s="14">
        <f t="shared" si="3"/>
        <v>64.349999999999994</v>
      </c>
      <c r="AB13" s="15">
        <f t="shared" si="1"/>
        <v>-64.349999999999994</v>
      </c>
      <c r="AC13" s="12">
        <f t="shared" si="2"/>
        <v>7954.2300000000014</v>
      </c>
      <c r="AD13" s="12" t="s">
        <v>7</v>
      </c>
    </row>
    <row r="14" spans="1:30" x14ac:dyDescent="0.25">
      <c r="A14" s="22" t="s">
        <v>71</v>
      </c>
      <c r="B14" s="23" t="s">
        <v>32</v>
      </c>
      <c r="C14" s="12"/>
      <c r="D14" s="26"/>
      <c r="E14" s="12"/>
      <c r="F14" s="12"/>
      <c r="G14" s="12"/>
      <c r="H14" s="12"/>
      <c r="I14" s="13">
        <f t="shared" si="0"/>
        <v>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X14" s="33">
        <v>12</v>
      </c>
      <c r="Y14" s="33"/>
      <c r="Z14" s="12"/>
      <c r="AA14" s="14">
        <f>SUM(J14:Z14)</f>
        <v>12</v>
      </c>
      <c r="AB14" s="15">
        <f t="shared" si="1"/>
        <v>-12</v>
      </c>
      <c r="AC14" s="12">
        <f t="shared" si="2"/>
        <v>7942.2300000000014</v>
      </c>
      <c r="AD14" s="12" t="s">
        <v>7</v>
      </c>
    </row>
    <row r="15" spans="1:30" x14ac:dyDescent="0.25">
      <c r="A15" s="22" t="s">
        <v>42</v>
      </c>
      <c r="B15" s="23" t="s">
        <v>43</v>
      </c>
      <c r="C15" s="12"/>
      <c r="D15" s="26"/>
      <c r="E15" s="12"/>
      <c r="F15" s="12"/>
      <c r="G15" s="12"/>
      <c r="H15" s="12"/>
      <c r="I15" s="13">
        <f t="shared" si="0"/>
        <v>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V15" s="33">
        <v>18</v>
      </c>
      <c r="Z15" s="12"/>
      <c r="AA15" s="14">
        <f t="shared" ref="AA15:AA23" si="4">SUM(J15:Z15)</f>
        <v>18</v>
      </c>
      <c r="AB15" s="15">
        <f t="shared" si="1"/>
        <v>-18</v>
      </c>
      <c r="AC15" s="12">
        <f t="shared" si="2"/>
        <v>7924.2300000000014</v>
      </c>
      <c r="AD15" s="12" t="s">
        <v>7</v>
      </c>
    </row>
    <row r="16" spans="1:30" x14ac:dyDescent="0.25">
      <c r="A16" s="22" t="s">
        <v>44</v>
      </c>
      <c r="B16" s="23" t="s">
        <v>45</v>
      </c>
      <c r="C16" s="12"/>
      <c r="D16" s="12"/>
      <c r="E16" s="12"/>
      <c r="F16" s="12"/>
      <c r="G16" s="12"/>
      <c r="H16" s="12"/>
      <c r="I16" s="13">
        <f t="shared" si="0"/>
        <v>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X16" s="33"/>
      <c r="Y16" s="33">
        <v>5000</v>
      </c>
      <c r="Z16" s="12"/>
      <c r="AA16" s="14">
        <f t="shared" si="4"/>
        <v>5000</v>
      </c>
      <c r="AB16" s="15">
        <f t="shared" si="1"/>
        <v>-5000</v>
      </c>
      <c r="AC16" s="12">
        <f t="shared" si="2"/>
        <v>2924.2300000000014</v>
      </c>
      <c r="AD16" s="12" t="s">
        <v>7</v>
      </c>
    </row>
    <row r="17" spans="1:30" x14ac:dyDescent="0.25">
      <c r="A17" s="25" t="s">
        <v>46</v>
      </c>
      <c r="B17" s="23" t="s">
        <v>47</v>
      </c>
      <c r="C17" s="12"/>
      <c r="D17" s="12"/>
      <c r="E17" s="12"/>
      <c r="F17" s="12"/>
      <c r="G17" s="12"/>
      <c r="H17" s="12"/>
      <c r="I17" s="13">
        <f t="shared" si="0"/>
        <v>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W17" s="33">
        <v>33</v>
      </c>
      <c r="X17" s="33">
        <v>165</v>
      </c>
      <c r="Y17" s="33"/>
      <c r="Z17" s="12"/>
      <c r="AA17" s="14">
        <f t="shared" si="4"/>
        <v>198</v>
      </c>
      <c r="AB17" s="15">
        <f t="shared" si="1"/>
        <v>-198</v>
      </c>
      <c r="AC17" s="12">
        <f t="shared" si="2"/>
        <v>2726.2300000000014</v>
      </c>
      <c r="AD17" s="12" t="s">
        <v>7</v>
      </c>
    </row>
    <row r="18" spans="1:30" x14ac:dyDescent="0.25">
      <c r="A18" s="22" t="s">
        <v>48</v>
      </c>
      <c r="B18" s="23" t="s">
        <v>47</v>
      </c>
      <c r="C18" s="12"/>
      <c r="D18" s="12"/>
      <c r="E18" s="12"/>
      <c r="F18" s="12"/>
      <c r="G18" s="12"/>
      <c r="H18" s="12"/>
      <c r="I18" s="13">
        <f t="shared" si="0"/>
        <v>0</v>
      </c>
      <c r="J18" s="12"/>
      <c r="K18" s="12">
        <v>240</v>
      </c>
      <c r="L18" s="12"/>
      <c r="M18" s="12"/>
      <c r="N18" s="12"/>
      <c r="O18" s="12"/>
      <c r="P18" s="12"/>
      <c r="Q18" s="12"/>
      <c r="R18" s="12"/>
      <c r="S18" s="12"/>
      <c r="T18" s="12"/>
      <c r="Z18" s="12"/>
      <c r="AA18" s="14">
        <f t="shared" si="4"/>
        <v>240</v>
      </c>
      <c r="AB18" s="15">
        <f t="shared" si="1"/>
        <v>-240</v>
      </c>
      <c r="AC18" s="12">
        <f t="shared" si="2"/>
        <v>2486.2300000000014</v>
      </c>
      <c r="AD18" s="12" t="s">
        <v>7</v>
      </c>
    </row>
    <row r="19" spans="1:30" x14ac:dyDescent="0.25">
      <c r="A19" s="22" t="s">
        <v>49</v>
      </c>
      <c r="B19" s="23" t="s">
        <v>47</v>
      </c>
      <c r="C19" s="12"/>
      <c r="D19" s="12"/>
      <c r="E19" s="12"/>
      <c r="F19" s="12"/>
      <c r="G19" s="12"/>
      <c r="H19" s="12"/>
      <c r="I19" s="13">
        <f t="shared" si="0"/>
        <v>0</v>
      </c>
      <c r="J19" s="12">
        <v>90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Z19" s="12"/>
      <c r="AA19" s="14">
        <f t="shared" si="4"/>
        <v>90</v>
      </c>
      <c r="AB19" s="15">
        <f t="shared" si="1"/>
        <v>-90</v>
      </c>
      <c r="AC19" s="12">
        <f t="shared" si="2"/>
        <v>2396.2300000000014</v>
      </c>
      <c r="AD19" s="12" t="s">
        <v>7</v>
      </c>
    </row>
    <row r="20" spans="1:30" x14ac:dyDescent="0.25">
      <c r="A20" s="22" t="s">
        <v>51</v>
      </c>
      <c r="B20" s="23" t="s">
        <v>47</v>
      </c>
      <c r="C20" s="12"/>
      <c r="D20" s="12"/>
      <c r="E20" s="12"/>
      <c r="F20" s="12"/>
      <c r="G20" s="12"/>
      <c r="H20" s="12"/>
      <c r="I20" s="13">
        <f t="shared" si="0"/>
        <v>0</v>
      </c>
      <c r="J20" s="12"/>
      <c r="K20" s="12"/>
      <c r="L20" s="12"/>
      <c r="M20" s="12"/>
      <c r="N20" s="12"/>
      <c r="O20" s="12">
        <v>60</v>
      </c>
      <c r="P20" s="12"/>
      <c r="Q20" s="12"/>
      <c r="R20" s="12"/>
      <c r="S20" s="12"/>
      <c r="T20" s="12"/>
      <c r="W20" s="33">
        <v>12</v>
      </c>
      <c r="Z20" s="12"/>
      <c r="AA20" s="14">
        <f t="shared" si="4"/>
        <v>72</v>
      </c>
      <c r="AB20" s="15">
        <f t="shared" si="1"/>
        <v>-72</v>
      </c>
      <c r="AC20" s="12">
        <f t="shared" si="2"/>
        <v>2324.2300000000014</v>
      </c>
      <c r="AD20" s="12" t="s">
        <v>7</v>
      </c>
    </row>
    <row r="21" spans="1:30" x14ac:dyDescent="0.25">
      <c r="A21" s="22" t="s">
        <v>53</v>
      </c>
      <c r="B21" s="23" t="s">
        <v>47</v>
      </c>
      <c r="C21" s="12"/>
      <c r="D21" s="12"/>
      <c r="E21" s="12"/>
      <c r="F21" s="12"/>
      <c r="G21" s="12"/>
      <c r="H21" s="12"/>
      <c r="I21" s="13">
        <f t="shared" si="0"/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34">
        <v>60.3</v>
      </c>
      <c r="V21" s="34">
        <v>56.85</v>
      </c>
      <c r="Z21" s="12"/>
      <c r="AA21" s="14">
        <f t="shared" si="4"/>
        <v>117.15</v>
      </c>
      <c r="AB21" s="15">
        <f t="shared" si="1"/>
        <v>-117.15</v>
      </c>
      <c r="AC21" s="12">
        <f t="shared" si="2"/>
        <v>2207.0800000000013</v>
      </c>
      <c r="AD21" s="12" t="s">
        <v>7</v>
      </c>
    </row>
    <row r="22" spans="1:30" x14ac:dyDescent="0.25">
      <c r="A22" s="22" t="s">
        <v>54</v>
      </c>
      <c r="B22" s="23" t="s">
        <v>47</v>
      </c>
      <c r="C22" s="12"/>
      <c r="D22" s="12"/>
      <c r="E22" s="12"/>
      <c r="F22" s="12"/>
      <c r="G22" s="12"/>
      <c r="H22" s="12"/>
      <c r="I22" s="13">
        <f t="shared" si="0"/>
        <v>0</v>
      </c>
      <c r="J22" s="12"/>
      <c r="K22" s="12"/>
      <c r="L22" s="12"/>
      <c r="M22" s="12">
        <v>30</v>
      </c>
      <c r="N22" s="12"/>
      <c r="O22" s="12"/>
      <c r="P22" s="12"/>
      <c r="Q22" s="12"/>
      <c r="R22" s="12"/>
      <c r="S22" s="12"/>
      <c r="T22" s="12"/>
      <c r="W22" s="33">
        <v>6</v>
      </c>
      <c r="Z22" s="12"/>
      <c r="AA22" s="14">
        <f t="shared" si="4"/>
        <v>36</v>
      </c>
      <c r="AB22" s="15">
        <f t="shared" si="1"/>
        <v>-36</v>
      </c>
      <c r="AC22" s="12">
        <f t="shared" si="2"/>
        <v>2171.0800000000013</v>
      </c>
      <c r="AD22" s="12" t="s">
        <v>7</v>
      </c>
    </row>
    <row r="23" spans="1:30" x14ac:dyDescent="0.25">
      <c r="A23" s="22" t="s">
        <v>56</v>
      </c>
      <c r="B23" s="23" t="s">
        <v>47</v>
      </c>
      <c r="C23" s="12"/>
      <c r="D23" s="12"/>
      <c r="E23" s="12"/>
      <c r="F23" s="12"/>
      <c r="G23" s="12"/>
      <c r="H23" s="12"/>
      <c r="I23" s="13">
        <f t="shared" si="0"/>
        <v>0</v>
      </c>
      <c r="J23" s="12"/>
      <c r="K23" s="12"/>
      <c r="L23" s="12"/>
      <c r="M23" s="12"/>
      <c r="N23" s="12"/>
      <c r="O23" s="12"/>
      <c r="P23" s="12"/>
      <c r="Q23" s="12">
        <v>400</v>
      </c>
      <c r="R23" s="12"/>
      <c r="S23" s="12"/>
      <c r="T23" s="12"/>
      <c r="Z23" s="12"/>
      <c r="AA23" s="14">
        <f t="shared" si="4"/>
        <v>400</v>
      </c>
      <c r="AB23" s="15">
        <f t="shared" si="1"/>
        <v>-400</v>
      </c>
      <c r="AC23" s="12">
        <f t="shared" si="2"/>
        <v>1771.0800000000013</v>
      </c>
      <c r="AD23" s="12" t="s">
        <v>7</v>
      </c>
    </row>
    <row r="24" spans="1:30" x14ac:dyDescent="0.25">
      <c r="A24" s="22" t="s">
        <v>57</v>
      </c>
      <c r="B24" s="23" t="s">
        <v>58</v>
      </c>
      <c r="C24" s="12"/>
      <c r="D24" s="12"/>
      <c r="E24" s="12"/>
      <c r="F24" s="12"/>
      <c r="G24" s="12"/>
      <c r="H24" s="12"/>
      <c r="I24" s="13">
        <f t="shared" si="0"/>
        <v>0</v>
      </c>
      <c r="J24" s="12"/>
      <c r="K24" s="12"/>
      <c r="L24" s="12"/>
      <c r="M24" s="12"/>
      <c r="N24" s="12"/>
      <c r="O24" s="12"/>
      <c r="P24" s="12"/>
      <c r="Q24" s="12"/>
      <c r="R24" s="12">
        <v>35</v>
      </c>
      <c r="S24" s="12"/>
      <c r="T24" s="12"/>
      <c r="Z24" s="12"/>
      <c r="AA24" s="14">
        <f>SUM(J24:Z24)</f>
        <v>35</v>
      </c>
      <c r="AB24" s="15">
        <f t="shared" si="1"/>
        <v>-35</v>
      </c>
      <c r="AC24" s="12">
        <f t="shared" ref="AC24:AC44" si="5">AC23+AB24</f>
        <v>1736.0800000000013</v>
      </c>
      <c r="AD24" s="12" t="s">
        <v>7</v>
      </c>
    </row>
    <row r="25" spans="1:30" x14ac:dyDescent="0.25">
      <c r="A25" s="22" t="s">
        <v>59</v>
      </c>
      <c r="B25" s="23" t="s">
        <v>60</v>
      </c>
      <c r="C25" s="25"/>
      <c r="D25" s="25"/>
      <c r="E25" s="25"/>
      <c r="F25" s="25"/>
      <c r="G25" s="25"/>
      <c r="H25" s="25"/>
      <c r="I25" s="13">
        <f t="shared" si="0"/>
        <v>0</v>
      </c>
      <c r="J25" s="35">
        <v>90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Z25" s="25"/>
      <c r="AA25" s="14">
        <f t="shared" ref="AA25:AA34" si="6">SUM(J25:Z25)</f>
        <v>90</v>
      </c>
      <c r="AB25" s="15">
        <f t="shared" si="1"/>
        <v>-90</v>
      </c>
      <c r="AC25" s="12">
        <f t="shared" si="5"/>
        <v>1646.0800000000013</v>
      </c>
      <c r="AD25" s="12" t="s">
        <v>7</v>
      </c>
    </row>
    <row r="26" spans="1:30" x14ac:dyDescent="0.25">
      <c r="A26" s="25" t="s">
        <v>61</v>
      </c>
      <c r="B26" s="23" t="s">
        <v>60</v>
      </c>
      <c r="C26" s="25"/>
      <c r="D26" s="25"/>
      <c r="E26" s="25"/>
      <c r="F26" s="25"/>
      <c r="G26" s="25"/>
      <c r="H26" s="25"/>
      <c r="I26" s="13">
        <f>SUM(C26:H26)</f>
        <v>0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W26" s="34">
        <v>4.34</v>
      </c>
      <c r="X26" s="34">
        <v>21.68</v>
      </c>
      <c r="Y26" s="34"/>
      <c r="Z26" s="25"/>
      <c r="AA26" s="14">
        <f>SUM(J26:Z26)</f>
        <v>26.02</v>
      </c>
      <c r="AB26" s="15">
        <f t="shared" ref="AB26:AB27" si="7">I26-AA26</f>
        <v>-26.02</v>
      </c>
      <c r="AC26" s="12">
        <f t="shared" si="5"/>
        <v>1620.0600000000013</v>
      </c>
      <c r="AD26" s="12" t="s">
        <v>7</v>
      </c>
    </row>
    <row r="27" spans="1:30" x14ac:dyDescent="0.25">
      <c r="A27" s="25" t="s">
        <v>95</v>
      </c>
      <c r="B27" s="23" t="s">
        <v>60</v>
      </c>
      <c r="I27" s="43"/>
      <c r="X27" s="33">
        <v>10</v>
      </c>
      <c r="Y27" s="33"/>
      <c r="AA27" s="14">
        <f t="shared" ref="AA27" si="8">SUM(J27:Z27)</f>
        <v>10</v>
      </c>
      <c r="AB27" s="15">
        <f t="shared" si="7"/>
        <v>-10</v>
      </c>
      <c r="AC27" s="12">
        <v>1610.06</v>
      </c>
      <c r="AD27" s="12" t="s">
        <v>7</v>
      </c>
    </row>
    <row r="28" spans="1:30" x14ac:dyDescent="0.25">
      <c r="A28" s="25" t="s">
        <v>62</v>
      </c>
      <c r="B28" s="23" t="s">
        <v>60</v>
      </c>
      <c r="I28" s="13">
        <f t="shared" si="0"/>
        <v>0</v>
      </c>
      <c r="K28" s="33">
        <v>240</v>
      </c>
      <c r="AA28" s="14">
        <f t="shared" si="6"/>
        <v>240</v>
      </c>
      <c r="AB28" s="15">
        <f t="shared" si="1"/>
        <v>-240</v>
      </c>
      <c r="AC28" s="12">
        <f t="shared" si="5"/>
        <v>1370.06</v>
      </c>
      <c r="AD28" s="12" t="s">
        <v>7</v>
      </c>
    </row>
    <row r="29" spans="1:30" x14ac:dyDescent="0.25">
      <c r="A29" s="25" t="s">
        <v>63</v>
      </c>
      <c r="B29" s="23" t="s">
        <v>64</v>
      </c>
      <c r="C29" s="33">
        <v>3250</v>
      </c>
      <c r="I29" s="13">
        <f t="shared" si="0"/>
        <v>3250</v>
      </c>
      <c r="AA29" s="14">
        <f t="shared" si="6"/>
        <v>0</v>
      </c>
      <c r="AB29" s="15">
        <f t="shared" si="1"/>
        <v>3250</v>
      </c>
      <c r="AC29" s="12">
        <f t="shared" si="5"/>
        <v>4620.0599999999995</v>
      </c>
      <c r="AD29" s="12" t="s">
        <v>7</v>
      </c>
    </row>
    <row r="30" spans="1:30" x14ac:dyDescent="0.25">
      <c r="A30" s="25" t="s">
        <v>42</v>
      </c>
      <c r="B30" s="23" t="s">
        <v>64</v>
      </c>
      <c r="I30" s="13">
        <f t="shared" si="0"/>
        <v>0</v>
      </c>
      <c r="V30" s="33">
        <v>18</v>
      </c>
      <c r="AA30" s="14">
        <f t="shared" si="6"/>
        <v>18</v>
      </c>
      <c r="AB30" s="15">
        <f t="shared" si="1"/>
        <v>-18</v>
      </c>
      <c r="AC30" s="12">
        <f t="shared" si="5"/>
        <v>4602.0599999999995</v>
      </c>
      <c r="AD30" s="12" t="s">
        <v>7</v>
      </c>
    </row>
    <row r="31" spans="1:30" x14ac:dyDescent="0.25">
      <c r="A31" s="22" t="s">
        <v>65</v>
      </c>
      <c r="B31" s="23" t="s">
        <v>66</v>
      </c>
      <c r="C31" s="12"/>
      <c r="D31" s="12"/>
      <c r="E31" s="12"/>
      <c r="F31" s="12"/>
      <c r="G31" s="12"/>
      <c r="H31" s="12"/>
      <c r="I31" s="13">
        <f t="shared" si="0"/>
        <v>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X31" s="33">
        <v>420</v>
      </c>
      <c r="Y31" s="33"/>
      <c r="Z31" s="12"/>
      <c r="AA31" s="14">
        <f t="shared" si="6"/>
        <v>420</v>
      </c>
      <c r="AB31" s="15">
        <f t="shared" si="1"/>
        <v>-420</v>
      </c>
      <c r="AC31" s="12">
        <f t="shared" si="5"/>
        <v>4182.0599999999995</v>
      </c>
      <c r="AD31" s="12" t="s">
        <v>7</v>
      </c>
    </row>
    <row r="32" spans="1:30" x14ac:dyDescent="0.25">
      <c r="A32" s="22" t="s">
        <v>67</v>
      </c>
      <c r="B32" s="23" t="s">
        <v>68</v>
      </c>
      <c r="C32" s="12"/>
      <c r="D32" s="12"/>
      <c r="E32" s="12"/>
      <c r="F32" s="12"/>
      <c r="G32" s="12"/>
      <c r="H32" s="12"/>
      <c r="I32" s="13">
        <f t="shared" si="0"/>
        <v>0</v>
      </c>
      <c r="J32" s="12"/>
      <c r="K32" s="12">
        <v>240</v>
      </c>
      <c r="L32" s="12"/>
      <c r="M32" s="12"/>
      <c r="N32" s="12"/>
      <c r="O32" s="12"/>
      <c r="P32" s="12"/>
      <c r="Q32" s="12"/>
      <c r="R32" s="12"/>
      <c r="S32" s="12"/>
      <c r="T32" s="12"/>
      <c r="Z32" s="12"/>
      <c r="AA32" s="14">
        <f t="shared" si="6"/>
        <v>240</v>
      </c>
      <c r="AB32" s="15">
        <f t="shared" si="1"/>
        <v>-240</v>
      </c>
      <c r="AC32" s="12">
        <f t="shared" si="5"/>
        <v>3942.0599999999995</v>
      </c>
      <c r="AD32" s="12" t="s">
        <v>7</v>
      </c>
    </row>
    <row r="33" spans="1:30" ht="15.75" x14ac:dyDescent="0.25">
      <c r="A33" s="22" t="s">
        <v>69</v>
      </c>
      <c r="B33" s="23" t="s">
        <v>68</v>
      </c>
      <c r="C33" s="2"/>
      <c r="D33" s="2"/>
      <c r="E33" s="2"/>
      <c r="F33" s="2"/>
      <c r="G33" s="2"/>
      <c r="H33" s="2"/>
      <c r="I33" s="13">
        <f t="shared" si="0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W33" s="33">
        <v>35.200000000000003</v>
      </c>
      <c r="X33" s="34">
        <v>175.99</v>
      </c>
      <c r="Y33" s="34"/>
      <c r="Z33" s="2"/>
      <c r="AA33" s="14">
        <f t="shared" si="6"/>
        <v>211.19</v>
      </c>
      <c r="AB33" s="15">
        <f t="shared" si="1"/>
        <v>-211.19</v>
      </c>
      <c r="AC33" s="12">
        <f t="shared" si="5"/>
        <v>3730.8699999999994</v>
      </c>
      <c r="AD33" s="12" t="s">
        <v>7</v>
      </c>
    </row>
    <row r="34" spans="1:30" ht="15.75" x14ac:dyDescent="0.25">
      <c r="A34" s="22" t="s">
        <v>72</v>
      </c>
      <c r="B34" s="23" t="s">
        <v>68</v>
      </c>
      <c r="C34" s="2"/>
      <c r="D34" s="2"/>
      <c r="E34" s="2"/>
      <c r="F34" s="2"/>
      <c r="G34" s="2"/>
      <c r="H34" s="2"/>
      <c r="I34" s="13">
        <f t="shared" si="0"/>
        <v>0</v>
      </c>
      <c r="J34" s="2"/>
      <c r="K34" s="2"/>
      <c r="L34" s="2"/>
      <c r="M34" s="2"/>
      <c r="N34" s="2"/>
      <c r="O34" s="2">
        <v>49.32</v>
      </c>
      <c r="P34" s="2"/>
      <c r="Q34" s="2"/>
      <c r="R34" s="2"/>
      <c r="S34" s="2"/>
      <c r="T34" s="2"/>
      <c r="W34">
        <v>10.130000000000001</v>
      </c>
      <c r="X34" s="34">
        <v>7.37</v>
      </c>
      <c r="Y34" s="34"/>
      <c r="Z34" s="2"/>
      <c r="AA34" s="14">
        <f t="shared" si="6"/>
        <v>66.820000000000007</v>
      </c>
      <c r="AB34" s="15">
        <f t="shared" si="1"/>
        <v>-66.820000000000007</v>
      </c>
      <c r="AC34" s="12">
        <f t="shared" si="5"/>
        <v>3664.0499999999993</v>
      </c>
      <c r="AD34" s="12" t="s">
        <v>7</v>
      </c>
    </row>
    <row r="35" spans="1:30" ht="15.75" x14ac:dyDescent="0.25">
      <c r="A35" s="22" t="s">
        <v>42</v>
      </c>
      <c r="B35" s="23" t="s">
        <v>73</v>
      </c>
      <c r="C35" s="2"/>
      <c r="D35" s="2"/>
      <c r="E35" s="2"/>
      <c r="F35" s="2"/>
      <c r="G35" s="2"/>
      <c r="H35" s="2"/>
      <c r="I35" s="13">
        <f t="shared" si="0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V35" s="33">
        <v>18</v>
      </c>
      <c r="Z35" s="2"/>
      <c r="AA35" s="14">
        <f>SUM(J35:Z35)</f>
        <v>18</v>
      </c>
      <c r="AB35" s="15">
        <f t="shared" si="1"/>
        <v>-18</v>
      </c>
      <c r="AC35" s="12">
        <f t="shared" si="5"/>
        <v>3646.0499999999993</v>
      </c>
      <c r="AD35" s="12" t="s">
        <v>7</v>
      </c>
    </row>
    <row r="36" spans="1:30" ht="15.75" x14ac:dyDescent="0.25">
      <c r="A36" s="22" t="s">
        <v>74</v>
      </c>
      <c r="B36" s="23" t="s">
        <v>75</v>
      </c>
      <c r="C36" s="2"/>
      <c r="D36" s="2"/>
      <c r="E36" s="2"/>
      <c r="F36" s="2"/>
      <c r="G36" s="2"/>
      <c r="H36" s="2"/>
      <c r="I36" s="13">
        <f t="shared" si="0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4">
        <v>120.6</v>
      </c>
      <c r="V36" s="34">
        <v>124.1</v>
      </c>
      <c r="W36" s="34">
        <v>18.5</v>
      </c>
      <c r="Z36" s="2"/>
      <c r="AA36" s="14">
        <f t="shared" ref="AA36:AA54" si="9">SUM(J36:Z36)</f>
        <v>263.2</v>
      </c>
      <c r="AB36" s="15">
        <f t="shared" si="1"/>
        <v>-263.2</v>
      </c>
      <c r="AC36" s="12">
        <f t="shared" si="5"/>
        <v>3382.8499999999995</v>
      </c>
      <c r="AD36" s="12" t="s">
        <v>7</v>
      </c>
    </row>
    <row r="37" spans="1:30" x14ac:dyDescent="0.25">
      <c r="A37" s="22" t="s">
        <v>76</v>
      </c>
      <c r="B37" s="23" t="s">
        <v>75</v>
      </c>
      <c r="C37" s="12"/>
      <c r="D37" s="12"/>
      <c r="E37" s="12"/>
      <c r="F37" s="12"/>
      <c r="G37" s="12"/>
      <c r="H37" s="12"/>
      <c r="I37" s="13">
        <f t="shared" si="0"/>
        <v>0</v>
      </c>
      <c r="J37" s="36"/>
      <c r="K37" s="36"/>
      <c r="L37" s="37"/>
      <c r="M37" s="37"/>
      <c r="N37" s="37"/>
      <c r="O37" s="37"/>
      <c r="P37" s="37"/>
      <c r="Q37" s="37"/>
      <c r="R37" s="37"/>
      <c r="S37" s="38">
        <v>40</v>
      </c>
      <c r="T37" s="37"/>
      <c r="U37" s="39"/>
      <c r="V37" s="39"/>
      <c r="W37" s="39"/>
      <c r="X37" s="39"/>
      <c r="Y37" s="39"/>
      <c r="Z37" s="12"/>
      <c r="AA37" s="14">
        <f t="shared" si="9"/>
        <v>40</v>
      </c>
      <c r="AB37" s="15">
        <f t="shared" ref="AB37:AB55" si="10">I37-AA37</f>
        <v>-40</v>
      </c>
      <c r="AC37" s="12">
        <f t="shared" si="5"/>
        <v>3342.8499999999995</v>
      </c>
      <c r="AD37" s="12" t="s">
        <v>7</v>
      </c>
    </row>
    <row r="38" spans="1:30" x14ac:dyDescent="0.25">
      <c r="A38" s="22" t="s">
        <v>77</v>
      </c>
      <c r="B38" s="23" t="s">
        <v>75</v>
      </c>
      <c r="C38" s="12"/>
      <c r="D38" s="12"/>
      <c r="E38" s="12"/>
      <c r="F38" s="12"/>
      <c r="G38" s="12"/>
      <c r="H38" s="12"/>
      <c r="I38" s="13">
        <f t="shared" si="0"/>
        <v>0</v>
      </c>
      <c r="J38" s="12"/>
      <c r="K38" s="12"/>
      <c r="L38" s="12">
        <v>100</v>
      </c>
      <c r="M38" s="12"/>
      <c r="N38" s="12"/>
      <c r="O38" s="12"/>
      <c r="P38" s="12"/>
      <c r="Q38" s="12"/>
      <c r="R38" s="12"/>
      <c r="S38" s="12"/>
      <c r="T38" s="12"/>
      <c r="U38" s="39"/>
      <c r="V38" s="39"/>
      <c r="W38" s="39"/>
      <c r="X38" s="39"/>
      <c r="Y38" s="39"/>
      <c r="Z38" s="12"/>
      <c r="AA38" s="14">
        <f t="shared" si="9"/>
        <v>100</v>
      </c>
      <c r="AB38" s="15">
        <f t="shared" si="10"/>
        <v>-100</v>
      </c>
      <c r="AC38" s="12">
        <f t="shared" si="5"/>
        <v>3242.8499999999995</v>
      </c>
      <c r="AD38" s="12" t="s">
        <v>7</v>
      </c>
    </row>
    <row r="39" spans="1:30" x14ac:dyDescent="0.25">
      <c r="A39" s="22" t="s">
        <v>78</v>
      </c>
      <c r="B39" s="23" t="s">
        <v>75</v>
      </c>
      <c r="C39" s="12"/>
      <c r="D39" s="12"/>
      <c r="E39" s="12"/>
      <c r="F39" s="12"/>
      <c r="G39" s="12"/>
      <c r="H39" s="12"/>
      <c r="I39" s="13">
        <f t="shared" si="0"/>
        <v>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39"/>
      <c r="V39" s="39"/>
      <c r="W39" s="40">
        <v>7.47</v>
      </c>
      <c r="X39" s="40">
        <v>37.35</v>
      </c>
      <c r="Y39" s="40"/>
      <c r="Z39" s="12"/>
      <c r="AA39" s="14">
        <f t="shared" si="9"/>
        <v>44.82</v>
      </c>
      <c r="AB39" s="15">
        <f t="shared" si="10"/>
        <v>-44.82</v>
      </c>
      <c r="AC39" s="12">
        <f t="shared" si="5"/>
        <v>3198.0299999999993</v>
      </c>
      <c r="AD39" s="12" t="s">
        <v>7</v>
      </c>
    </row>
    <row r="40" spans="1:30" x14ac:dyDescent="0.25">
      <c r="A40" s="22" t="s">
        <v>79</v>
      </c>
      <c r="B40" s="23" t="s">
        <v>75</v>
      </c>
      <c r="C40" s="12"/>
      <c r="D40" s="12"/>
      <c r="E40" s="12"/>
      <c r="F40" s="12"/>
      <c r="G40" s="12"/>
      <c r="H40" s="12"/>
      <c r="I40" s="13">
        <f t="shared" si="0"/>
        <v>0</v>
      </c>
      <c r="J40" s="12">
        <v>90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39"/>
      <c r="V40" s="39"/>
      <c r="W40" s="39"/>
      <c r="X40" s="39"/>
      <c r="Y40" s="39"/>
      <c r="Z40" s="12"/>
      <c r="AA40" s="14">
        <f t="shared" si="9"/>
        <v>90</v>
      </c>
      <c r="AB40" s="15">
        <f t="shared" si="10"/>
        <v>-90</v>
      </c>
      <c r="AC40" s="12">
        <f t="shared" si="5"/>
        <v>3108.0299999999993</v>
      </c>
      <c r="AD40" s="12" t="s">
        <v>7</v>
      </c>
    </row>
    <row r="41" spans="1:30" x14ac:dyDescent="0.25">
      <c r="A41" s="22" t="s">
        <v>80</v>
      </c>
      <c r="B41" s="23" t="s">
        <v>75</v>
      </c>
      <c r="C41" s="12"/>
      <c r="D41" s="12"/>
      <c r="E41" s="12"/>
      <c r="F41" s="12"/>
      <c r="G41" s="12"/>
      <c r="H41" s="12"/>
      <c r="I41" s="13">
        <f t="shared" si="0"/>
        <v>0</v>
      </c>
      <c r="J41" s="12"/>
      <c r="K41" s="12">
        <v>240</v>
      </c>
      <c r="L41" s="12"/>
      <c r="M41" s="12"/>
      <c r="N41" s="12"/>
      <c r="O41" s="12"/>
      <c r="P41" s="12"/>
      <c r="Q41" s="12"/>
      <c r="R41" s="12"/>
      <c r="S41" s="12"/>
      <c r="T41" s="12"/>
      <c r="U41" s="39"/>
      <c r="V41" s="39"/>
      <c r="W41" s="39"/>
      <c r="X41" s="39"/>
      <c r="Y41" s="39"/>
      <c r="Z41" s="12"/>
      <c r="AA41" s="14">
        <f t="shared" si="9"/>
        <v>240</v>
      </c>
      <c r="AB41" s="15">
        <f t="shared" si="10"/>
        <v>-240</v>
      </c>
      <c r="AC41" s="12">
        <f t="shared" si="5"/>
        <v>2868.0299999999993</v>
      </c>
      <c r="AD41" s="12" t="s">
        <v>7</v>
      </c>
    </row>
    <row r="42" spans="1:30" x14ac:dyDescent="0.25">
      <c r="A42" s="22" t="s">
        <v>44</v>
      </c>
      <c r="B42" s="23" t="s">
        <v>81</v>
      </c>
      <c r="C42" s="12"/>
      <c r="D42" s="12"/>
      <c r="E42" s="12"/>
      <c r="F42" s="12"/>
      <c r="G42" s="12"/>
      <c r="H42" s="12"/>
      <c r="I42" s="13">
        <f t="shared" si="0"/>
        <v>0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39"/>
      <c r="V42" s="39"/>
      <c r="W42" s="39"/>
      <c r="X42" s="42"/>
      <c r="Y42" s="42">
        <v>2000</v>
      </c>
      <c r="Z42" s="12"/>
      <c r="AA42" s="14">
        <f t="shared" si="9"/>
        <v>2000</v>
      </c>
      <c r="AB42" s="15">
        <f t="shared" si="10"/>
        <v>-2000</v>
      </c>
      <c r="AC42" s="12">
        <f t="shared" si="5"/>
        <v>868.02999999999929</v>
      </c>
      <c r="AD42" s="12" t="s">
        <v>7</v>
      </c>
    </row>
    <row r="43" spans="1:30" x14ac:dyDescent="0.25">
      <c r="A43" s="22" t="s">
        <v>82</v>
      </c>
      <c r="B43" s="23" t="s">
        <v>83</v>
      </c>
      <c r="C43" s="12"/>
      <c r="D43" s="12"/>
      <c r="E43" s="12"/>
      <c r="F43" s="12"/>
      <c r="G43" s="12">
        <v>2500</v>
      </c>
      <c r="H43" s="12"/>
      <c r="I43" s="13">
        <f t="shared" si="0"/>
        <v>2500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39"/>
      <c r="V43" s="39"/>
      <c r="W43" s="39"/>
      <c r="X43" s="39"/>
      <c r="Y43" s="39"/>
      <c r="Z43" s="12"/>
      <c r="AA43" s="14">
        <f t="shared" si="9"/>
        <v>0</v>
      </c>
      <c r="AB43" s="15">
        <f t="shared" si="10"/>
        <v>2500</v>
      </c>
      <c r="AC43" s="12">
        <f t="shared" si="5"/>
        <v>3368.0299999999993</v>
      </c>
      <c r="AD43" s="12" t="s">
        <v>7</v>
      </c>
    </row>
    <row r="44" spans="1:30" x14ac:dyDescent="0.25">
      <c r="A44" s="22" t="s">
        <v>84</v>
      </c>
      <c r="B44" s="23" t="s">
        <v>85</v>
      </c>
      <c r="C44" s="12"/>
      <c r="D44" s="12"/>
      <c r="E44" s="12"/>
      <c r="F44" s="12"/>
      <c r="G44" s="12"/>
      <c r="H44" s="12"/>
      <c r="I44" s="13">
        <f t="shared" si="0"/>
        <v>0</v>
      </c>
      <c r="J44" s="12"/>
      <c r="K44" s="12"/>
      <c r="L44" s="12">
        <v>2000</v>
      </c>
      <c r="M44" s="12"/>
      <c r="N44" s="12"/>
      <c r="O44" s="12"/>
      <c r="P44" s="12"/>
      <c r="Q44" s="12"/>
      <c r="R44" s="12"/>
      <c r="S44" s="12"/>
      <c r="T44" s="12"/>
      <c r="U44" s="39"/>
      <c r="V44" s="39"/>
      <c r="W44" s="39"/>
      <c r="X44" s="39"/>
      <c r="Y44" s="39"/>
      <c r="Z44" s="12"/>
      <c r="AA44" s="14">
        <f t="shared" si="9"/>
        <v>2000</v>
      </c>
      <c r="AB44" s="15">
        <f t="shared" si="10"/>
        <v>-2000</v>
      </c>
      <c r="AC44" s="12">
        <f t="shared" si="5"/>
        <v>1368.0299999999993</v>
      </c>
      <c r="AD44" s="12" t="s">
        <v>7</v>
      </c>
    </row>
    <row r="45" spans="1:30" x14ac:dyDescent="0.25">
      <c r="A45" s="22" t="s">
        <v>96</v>
      </c>
      <c r="B45" s="23" t="s">
        <v>85</v>
      </c>
      <c r="C45" s="12"/>
      <c r="D45" s="12"/>
      <c r="E45" s="12"/>
      <c r="F45" s="12"/>
      <c r="G45" s="12"/>
      <c r="H45" s="12"/>
      <c r="I45" s="13">
        <f t="shared" si="0"/>
        <v>0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39"/>
      <c r="V45" s="39"/>
      <c r="W45" s="39"/>
      <c r="X45" s="42">
        <v>30</v>
      </c>
      <c r="Y45" s="42"/>
      <c r="Z45" s="12"/>
      <c r="AA45" s="14">
        <f t="shared" si="9"/>
        <v>30</v>
      </c>
      <c r="AB45" s="15">
        <f t="shared" si="10"/>
        <v>-30</v>
      </c>
      <c r="AC45" s="12">
        <f t="shared" ref="AC45:AC54" si="11">AC44+AB45</f>
        <v>1338.0299999999993</v>
      </c>
      <c r="AD45" s="12" t="s">
        <v>7</v>
      </c>
    </row>
    <row r="46" spans="1:30" x14ac:dyDescent="0.25">
      <c r="A46" s="22" t="s">
        <v>86</v>
      </c>
      <c r="B46" s="23" t="s">
        <v>87</v>
      </c>
      <c r="C46" s="12"/>
      <c r="D46" s="12">
        <v>300</v>
      </c>
      <c r="E46" s="12"/>
      <c r="F46" s="12"/>
      <c r="G46" s="12"/>
      <c r="H46" s="12"/>
      <c r="I46" s="13">
        <f t="shared" si="0"/>
        <v>300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39"/>
      <c r="V46" s="39"/>
      <c r="W46" s="39"/>
      <c r="X46" s="39"/>
      <c r="Y46" s="39"/>
      <c r="Z46" s="12"/>
      <c r="AA46" s="14">
        <f t="shared" si="9"/>
        <v>0</v>
      </c>
      <c r="AB46" s="15">
        <f t="shared" si="10"/>
        <v>300</v>
      </c>
      <c r="AC46" s="12">
        <f t="shared" si="11"/>
        <v>1638.0299999999993</v>
      </c>
      <c r="AD46" s="12" t="s">
        <v>7</v>
      </c>
    </row>
    <row r="47" spans="1:30" x14ac:dyDescent="0.25">
      <c r="A47" s="22" t="s">
        <v>89</v>
      </c>
      <c r="B47" s="23" t="s">
        <v>90</v>
      </c>
      <c r="C47" s="12"/>
      <c r="D47" s="12"/>
      <c r="E47" s="12"/>
      <c r="F47" s="12"/>
      <c r="G47" s="12"/>
      <c r="H47" s="12"/>
      <c r="I47" s="13">
        <f t="shared" si="0"/>
        <v>0</v>
      </c>
      <c r="J47" s="12"/>
      <c r="K47" s="12">
        <v>200</v>
      </c>
      <c r="L47" s="12"/>
      <c r="M47" s="12"/>
      <c r="N47" s="12"/>
      <c r="O47" s="12"/>
      <c r="P47" s="12"/>
      <c r="Q47" s="12"/>
      <c r="R47" s="12"/>
      <c r="S47" s="12"/>
      <c r="T47" s="12"/>
      <c r="U47" s="39"/>
      <c r="V47" s="39"/>
      <c r="W47" s="39"/>
      <c r="X47" s="39"/>
      <c r="Y47" s="39"/>
      <c r="Z47" s="12"/>
      <c r="AA47" s="14">
        <f t="shared" si="9"/>
        <v>200</v>
      </c>
      <c r="AB47" s="15">
        <f t="shared" si="10"/>
        <v>-200</v>
      </c>
      <c r="AC47" s="12">
        <f t="shared" si="11"/>
        <v>1438.0299999999993</v>
      </c>
      <c r="AD47" s="12" t="s">
        <v>7</v>
      </c>
    </row>
    <row r="48" spans="1:30" x14ac:dyDescent="0.25">
      <c r="A48" s="22" t="s">
        <v>91</v>
      </c>
      <c r="B48" s="23" t="s">
        <v>90</v>
      </c>
      <c r="C48" s="12"/>
      <c r="D48" s="12"/>
      <c r="E48" s="12"/>
      <c r="F48" s="12"/>
      <c r="G48" s="12"/>
      <c r="H48" s="12"/>
      <c r="I48" s="13">
        <f t="shared" si="0"/>
        <v>0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39"/>
      <c r="V48" s="42">
        <v>31</v>
      </c>
      <c r="W48" s="39"/>
      <c r="X48" s="39"/>
      <c r="Y48" s="39"/>
      <c r="Z48" s="12"/>
      <c r="AA48" s="14">
        <f t="shared" si="9"/>
        <v>31</v>
      </c>
      <c r="AB48" s="15">
        <f t="shared" si="10"/>
        <v>-31</v>
      </c>
      <c r="AC48" s="12">
        <f t="shared" si="11"/>
        <v>1407.0299999999993</v>
      </c>
      <c r="AD48" s="12" t="s">
        <v>7</v>
      </c>
    </row>
    <row r="49" spans="1:30" x14ac:dyDescent="0.25">
      <c r="A49" s="22" t="s">
        <v>92</v>
      </c>
      <c r="B49" s="23" t="s">
        <v>90</v>
      </c>
      <c r="C49" s="12"/>
      <c r="D49" s="12"/>
      <c r="E49" s="12"/>
      <c r="F49" s="12"/>
      <c r="G49" s="12"/>
      <c r="H49" s="12"/>
      <c r="I49" s="13">
        <f t="shared" si="0"/>
        <v>0</v>
      </c>
      <c r="J49" s="12"/>
      <c r="K49" s="12"/>
      <c r="L49" s="12"/>
      <c r="M49" s="12"/>
      <c r="N49" s="12"/>
      <c r="O49" s="12"/>
      <c r="P49" s="12"/>
      <c r="Q49" s="12"/>
      <c r="R49" s="12"/>
      <c r="S49" s="12">
        <v>54</v>
      </c>
      <c r="T49" s="12"/>
      <c r="U49" s="39"/>
      <c r="V49" s="39"/>
      <c r="W49" s="39"/>
      <c r="X49" s="39"/>
      <c r="Y49" s="39"/>
      <c r="Z49" s="12"/>
      <c r="AA49" s="14">
        <f t="shared" si="9"/>
        <v>54</v>
      </c>
      <c r="AB49" s="15">
        <f t="shared" si="10"/>
        <v>-54</v>
      </c>
      <c r="AC49" s="12">
        <f t="shared" si="11"/>
        <v>1353.0299999999993</v>
      </c>
      <c r="AD49" s="12" t="s">
        <v>7</v>
      </c>
    </row>
    <row r="50" spans="1:30" x14ac:dyDescent="0.25">
      <c r="A50" s="22" t="s">
        <v>93</v>
      </c>
      <c r="B50" s="23" t="s">
        <v>90</v>
      </c>
      <c r="C50" s="12"/>
      <c r="D50" s="12"/>
      <c r="E50" s="12"/>
      <c r="F50" s="12"/>
      <c r="G50" s="12"/>
      <c r="H50" s="12"/>
      <c r="I50" s="13">
        <f t="shared" si="0"/>
        <v>0</v>
      </c>
      <c r="J50" s="12">
        <v>80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39"/>
      <c r="V50" s="39"/>
      <c r="W50" s="39"/>
      <c r="X50" s="39"/>
      <c r="Y50" s="39"/>
      <c r="Z50" s="12"/>
      <c r="AA50" s="14">
        <f t="shared" si="9"/>
        <v>80</v>
      </c>
      <c r="AB50" s="15">
        <f t="shared" si="10"/>
        <v>-80</v>
      </c>
      <c r="AC50" s="12">
        <f t="shared" si="11"/>
        <v>1273.0299999999993</v>
      </c>
      <c r="AD50" s="12" t="s">
        <v>7</v>
      </c>
    </row>
    <row r="51" spans="1:30" x14ac:dyDescent="0.25">
      <c r="A51" s="22" t="s">
        <v>42</v>
      </c>
      <c r="B51" s="23" t="s">
        <v>94</v>
      </c>
      <c r="C51" s="12"/>
      <c r="D51" s="12"/>
      <c r="E51" s="12"/>
      <c r="F51" s="12"/>
      <c r="G51" s="12"/>
      <c r="H51" s="12"/>
      <c r="I51" s="13">
        <f t="shared" si="0"/>
        <v>0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39"/>
      <c r="V51" s="42">
        <v>18</v>
      </c>
      <c r="W51" s="39"/>
      <c r="X51" s="39"/>
      <c r="Y51" s="39"/>
      <c r="Z51" s="12"/>
      <c r="AA51" s="14">
        <f t="shared" si="9"/>
        <v>18</v>
      </c>
      <c r="AB51" s="15">
        <f t="shared" si="10"/>
        <v>-18</v>
      </c>
      <c r="AC51" s="12">
        <f t="shared" si="11"/>
        <v>1255.0299999999993</v>
      </c>
      <c r="AD51" s="12" t="s">
        <v>7</v>
      </c>
    </row>
    <row r="52" spans="1:30" x14ac:dyDescent="0.25">
      <c r="A52" s="6"/>
      <c r="B52" s="23"/>
      <c r="C52" s="12"/>
      <c r="D52" s="12"/>
      <c r="E52" s="12"/>
      <c r="F52" s="12"/>
      <c r="G52" s="12"/>
      <c r="H52" s="12"/>
      <c r="I52" s="13">
        <f t="shared" si="0"/>
        <v>0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39"/>
      <c r="V52" s="39"/>
      <c r="W52" s="39"/>
      <c r="X52" s="39"/>
      <c r="Y52" s="39"/>
      <c r="Z52" s="12"/>
      <c r="AA52" s="14">
        <f t="shared" si="9"/>
        <v>0</v>
      </c>
      <c r="AB52" s="15">
        <f t="shared" si="10"/>
        <v>0</v>
      </c>
      <c r="AC52" s="12">
        <f t="shared" si="11"/>
        <v>1255.0299999999993</v>
      </c>
      <c r="AD52" s="12" t="s">
        <v>7</v>
      </c>
    </row>
    <row r="53" spans="1:30" x14ac:dyDescent="0.25">
      <c r="A53" s="6"/>
      <c r="B53" s="23"/>
      <c r="C53" s="12"/>
      <c r="D53" s="12"/>
      <c r="E53" s="12"/>
      <c r="F53" s="12"/>
      <c r="G53" s="12"/>
      <c r="H53" s="12"/>
      <c r="I53" s="13">
        <f t="shared" si="0"/>
        <v>0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41"/>
      <c r="V53" s="41"/>
      <c r="W53" s="41"/>
      <c r="X53" s="41"/>
      <c r="Y53" s="41"/>
      <c r="Z53" s="12"/>
      <c r="AA53" s="14">
        <f t="shared" si="9"/>
        <v>0</v>
      </c>
      <c r="AB53" s="15">
        <f t="shared" si="10"/>
        <v>0</v>
      </c>
      <c r="AC53" s="12">
        <f t="shared" si="11"/>
        <v>1255.0299999999993</v>
      </c>
      <c r="AD53" s="12" t="s">
        <v>7</v>
      </c>
    </row>
    <row r="54" spans="1:30" x14ac:dyDescent="0.25">
      <c r="A54" s="22"/>
      <c r="B54" s="23"/>
      <c r="C54" s="12"/>
      <c r="D54" s="12"/>
      <c r="E54" s="12"/>
      <c r="F54" s="12"/>
      <c r="G54" s="12"/>
      <c r="H54" s="12"/>
      <c r="I54" s="13">
        <f t="shared" si="0"/>
        <v>0</v>
      </c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32"/>
      <c r="V54" s="32"/>
      <c r="W54" s="32"/>
      <c r="X54" s="32"/>
      <c r="Y54" s="44"/>
      <c r="Z54" s="12"/>
      <c r="AA54" s="14">
        <f t="shared" si="9"/>
        <v>0</v>
      </c>
      <c r="AB54" s="15">
        <f t="shared" si="10"/>
        <v>0</v>
      </c>
      <c r="AC54" s="12">
        <f t="shared" si="11"/>
        <v>1255.0299999999993</v>
      </c>
      <c r="AD54" s="12" t="s">
        <v>7</v>
      </c>
    </row>
    <row r="55" spans="1:30" ht="15.75" x14ac:dyDescent="0.25">
      <c r="A55" s="27"/>
      <c r="B55" s="28" t="s">
        <v>4</v>
      </c>
      <c r="C55" s="27">
        <f>SUM(C3:C54)</f>
        <v>6500</v>
      </c>
      <c r="D55" s="27">
        <f>SUM(D3:D54)</f>
        <v>300</v>
      </c>
      <c r="E55" s="27">
        <f>SUM(E3:E54)</f>
        <v>0</v>
      </c>
      <c r="F55" s="27">
        <f>SUM(F3:F54)</f>
        <v>1381.56</v>
      </c>
      <c r="G55" s="27">
        <f>SUM(G3:G54)</f>
        <v>2500</v>
      </c>
      <c r="H55" s="27"/>
      <c r="I55" s="29">
        <f>SUM(C55:F55)</f>
        <v>8181.5599999999995</v>
      </c>
      <c r="J55" s="27">
        <f>+SUM(J3:J54)</f>
        <v>350</v>
      </c>
      <c r="K55" s="27">
        <f>SUM(K3:K54)</f>
        <v>1400</v>
      </c>
      <c r="L55" s="27">
        <f>SUM(L3:L54)</f>
        <v>2100</v>
      </c>
      <c r="M55" s="27">
        <f>SUM(M3:M54)</f>
        <v>94.35</v>
      </c>
      <c r="N55" s="27">
        <f>SUM(N3:N54)</f>
        <v>338.4</v>
      </c>
      <c r="O55" s="27">
        <f>+SUM(O3:O54)</f>
        <v>109.32</v>
      </c>
      <c r="P55" s="27">
        <f>SUM(P3:P54)</f>
        <v>0</v>
      </c>
      <c r="Q55" s="27">
        <f>SUM(Q3:Q54)</f>
        <v>400</v>
      </c>
      <c r="R55" s="27">
        <f>SUM(R3:R54)</f>
        <v>35</v>
      </c>
      <c r="S55" s="27">
        <f>SUM(S3:S54)</f>
        <v>236.99</v>
      </c>
      <c r="T55" s="27">
        <f>+SUM(T3:T54)</f>
        <v>0</v>
      </c>
      <c r="U55" s="27">
        <f>SUM(U3:U54)</f>
        <v>241.2</v>
      </c>
      <c r="V55" s="27">
        <f>SUM(V3:V54)</f>
        <v>354.75</v>
      </c>
      <c r="W55" s="27">
        <f>SUM(W3:W54)</f>
        <v>163.64000000000001</v>
      </c>
      <c r="X55" s="27">
        <f>SUM(X3:X54)</f>
        <v>999.17000000000007</v>
      </c>
      <c r="Y55" s="27"/>
      <c r="Z55" s="27"/>
      <c r="AA55" s="30">
        <f>SUM(J55:Z55)</f>
        <v>6822.82</v>
      </c>
      <c r="AB55" s="31">
        <f t="shared" si="10"/>
        <v>1358.7399999999998</v>
      </c>
      <c r="AC55" s="27"/>
      <c r="AD55" s="2"/>
    </row>
    <row r="56" spans="1:30" ht="15.75" x14ac:dyDescent="0.25">
      <c r="A56" s="25"/>
      <c r="B56" s="23"/>
      <c r="C56" s="12"/>
      <c r="D56" s="12"/>
      <c r="E56" s="12"/>
      <c r="F56" s="12"/>
      <c r="G56" s="12"/>
      <c r="H56" s="12"/>
      <c r="I56" s="13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Z56" s="12"/>
      <c r="AA56" s="14"/>
      <c r="AB56" s="15"/>
      <c r="AC56" s="12"/>
      <c r="AD56" s="2"/>
    </row>
    <row r="57" spans="1:30" ht="15.75" x14ac:dyDescent="0.25">
      <c r="A57" s="6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30" ht="15.75" x14ac:dyDescent="0.25">
      <c r="A58" s="6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30" ht="15.75" x14ac:dyDescent="0.25">
      <c r="A59" s="6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30" ht="15.75" x14ac:dyDescent="0.25">
      <c r="A60" s="6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30" ht="15.75" x14ac:dyDescent="0.25">
      <c r="A61" s="6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30" ht="15.75" x14ac:dyDescent="0.25">
      <c r="A62" s="6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30" ht="15.75" x14ac:dyDescent="0.25">
      <c r="A63" s="6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30" ht="15.75" x14ac:dyDescent="0.25">
      <c r="A64" s="6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x14ac:dyDescent="0.25">
      <c r="A65" s="6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x14ac:dyDescent="0.25">
      <c r="A66" s="6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6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x14ac:dyDescent="0.25">
      <c r="A68" s="6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x14ac:dyDescent="0.25">
      <c r="A69" s="6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x14ac:dyDescent="0.25">
      <c r="A70" s="6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x14ac:dyDescent="0.25">
      <c r="A71" s="6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x14ac:dyDescent="0.25">
      <c r="A72" s="6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x14ac:dyDescent="0.25">
      <c r="A73" s="6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x14ac:dyDescent="0.25">
      <c r="A74" s="6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x14ac:dyDescent="0.25">
      <c r="A75" s="6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x14ac:dyDescent="0.25">
      <c r="A76" s="6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x14ac:dyDescent="0.25">
      <c r="A77" s="6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x14ac:dyDescent="0.25">
      <c r="A78" s="6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x14ac:dyDescent="0.25">
      <c r="A79" s="6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x14ac:dyDescent="0.25">
      <c r="A80" s="6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x14ac:dyDescent="0.25">
      <c r="A81" s="6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x14ac:dyDescent="0.25">
      <c r="A82" s="6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x14ac:dyDescent="0.25">
      <c r="A83" s="6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x14ac:dyDescent="0.25">
      <c r="A84" s="6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x14ac:dyDescent="0.25">
      <c r="A85" s="6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x14ac:dyDescent="0.25">
      <c r="A86" s="6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x14ac:dyDescent="0.25">
      <c r="A87" s="6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x14ac:dyDescent="0.25">
      <c r="A88" s="6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x14ac:dyDescent="0.25">
      <c r="A89" s="6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x14ac:dyDescent="0.25">
      <c r="A90" s="6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x14ac:dyDescent="0.25">
      <c r="A91" s="6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x14ac:dyDescent="0.25">
      <c r="A92" s="6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x14ac:dyDescent="0.25">
      <c r="A93" s="6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x14ac:dyDescent="0.25">
      <c r="A94" s="6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x14ac:dyDescent="0.25">
      <c r="A95" s="6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x14ac:dyDescent="0.25">
      <c r="A96" s="6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x14ac:dyDescent="0.25">
      <c r="A97" s="6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6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x14ac:dyDescent="0.25">
      <c r="A99" s="6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x14ac:dyDescent="0.25">
      <c r="A100" s="6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x14ac:dyDescent="0.25">
      <c r="A101" s="6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x14ac:dyDescent="0.25">
      <c r="A102" s="6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x14ac:dyDescent="0.25">
      <c r="A103" s="6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x14ac:dyDescent="0.25">
      <c r="A104" s="6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x14ac:dyDescent="0.25">
      <c r="A105" s="6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x14ac:dyDescent="0.25">
      <c r="A106" s="6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x14ac:dyDescent="0.25">
      <c r="A107" s="6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x14ac:dyDescent="0.25">
      <c r="A108" s="6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x14ac:dyDescent="0.25">
      <c r="A109" s="6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x14ac:dyDescent="0.25">
      <c r="A110" s="6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x14ac:dyDescent="0.25">
      <c r="A111" s="6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x14ac:dyDescent="0.25">
      <c r="A112" s="6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x14ac:dyDescent="0.25">
      <c r="A113" s="6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x14ac:dyDescent="0.25">
      <c r="A114" s="6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x14ac:dyDescent="0.25">
      <c r="A115" s="6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x14ac:dyDescent="0.25">
      <c r="A116" s="6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x14ac:dyDescent="0.25">
      <c r="A117" s="6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x14ac:dyDescent="0.25">
      <c r="A118" s="6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x14ac:dyDescent="0.25">
      <c r="A119" s="6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x14ac:dyDescent="0.25">
      <c r="A120" s="6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x14ac:dyDescent="0.25">
      <c r="A121" s="6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x14ac:dyDescent="0.25">
      <c r="A122" s="6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x14ac:dyDescent="0.25">
      <c r="A123" s="6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x14ac:dyDescent="0.25">
      <c r="A124" s="6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x14ac:dyDescent="0.25">
      <c r="A125" s="6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x14ac:dyDescent="0.25">
      <c r="A126" s="6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x14ac:dyDescent="0.25">
      <c r="A127" s="6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x14ac:dyDescent="0.25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x14ac:dyDescent="0.25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x14ac:dyDescent="0.25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x14ac:dyDescent="0.25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x14ac:dyDescent="0.25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x14ac:dyDescent="0.25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x14ac:dyDescent="0.25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x14ac:dyDescent="0.25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x14ac:dyDescent="0.25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x14ac:dyDescent="0.25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x14ac:dyDescent="0.25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x14ac:dyDescent="0.25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x14ac:dyDescent="0.25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x14ac:dyDescent="0.25">
      <c r="A141" s="7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x14ac:dyDescent="0.25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x14ac:dyDescent="0.25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x14ac:dyDescent="0.25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5.75" x14ac:dyDescent="0.25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5.75" x14ac:dyDescent="0.25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5.75" x14ac:dyDescent="0.25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5.75" x14ac:dyDescent="0.25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5.75" x14ac:dyDescent="0.25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5.75" x14ac:dyDescent="0.25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5.75" x14ac:dyDescent="0.25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5.75" x14ac:dyDescent="0.25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5.75" x14ac:dyDescent="0.25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5.75" x14ac:dyDescent="0.25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5.75" x14ac:dyDescent="0.25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5.75" x14ac:dyDescent="0.25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5.75" x14ac:dyDescent="0.25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5.75" x14ac:dyDescent="0.25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5.75" x14ac:dyDescent="0.25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5.75" x14ac:dyDescent="0.25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5" spans="2:26" ht="15.75" x14ac:dyDescent="0.25">
      <c r="B165" s="1"/>
      <c r="C165" s="2"/>
      <c r="D165" s="2"/>
      <c r="E165" s="2"/>
      <c r="F165" s="2"/>
      <c r="G165" s="2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4"/>
      <c r="W165" s="5"/>
      <c r="X165" s="2"/>
      <c r="Y165" s="2"/>
      <c r="Z165" s="2"/>
    </row>
    <row r="166" spans="2:26" ht="15.75" x14ac:dyDescent="0.25">
      <c r="B166" s="1"/>
      <c r="C166" s="2"/>
      <c r="D166" s="2"/>
      <c r="E166" s="2"/>
      <c r="F166" s="2"/>
      <c r="G166" s="2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4"/>
      <c r="W166" s="5"/>
      <c r="X166" s="2"/>
      <c r="Y166" s="2"/>
      <c r="Z166" s="2"/>
    </row>
    <row r="167" spans="2:26" ht="15.75" x14ac:dyDescent="0.25">
      <c r="B167" s="1"/>
      <c r="C167" s="2"/>
      <c r="D167" s="2"/>
      <c r="E167" s="2"/>
      <c r="F167" s="2"/>
      <c r="G167" s="2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4"/>
      <c r="W167" s="5"/>
      <c r="X167" s="2"/>
      <c r="Y167" s="2"/>
      <c r="Z167" s="2"/>
    </row>
    <row r="168" spans="2:26" ht="15.75" x14ac:dyDescent="0.25">
      <c r="B168" s="1"/>
      <c r="C168" s="2"/>
      <c r="D168" s="2"/>
      <c r="E168" s="2"/>
      <c r="F168" s="2"/>
      <c r="G168" s="2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4"/>
      <c r="W168" s="5"/>
      <c r="X168" s="2"/>
      <c r="Y168" s="2"/>
      <c r="Z168" s="2"/>
    </row>
    <row r="169" spans="2:26" ht="15.75" x14ac:dyDescent="0.25">
      <c r="B169" s="1"/>
      <c r="C169" s="2"/>
      <c r="D169" s="2"/>
      <c r="E169" s="2"/>
      <c r="F169" s="2"/>
      <c r="G169" s="2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4"/>
      <c r="W169" s="5"/>
      <c r="X169" s="2"/>
      <c r="Y169" s="2"/>
      <c r="Z169" s="2"/>
    </row>
  </sheetData>
  <pageMargins left="0.25" right="0.25" top="0.75" bottom="0.75" header="0.3" footer="0.3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Council</cp:lastModifiedBy>
  <cp:lastPrinted>2020-05-05T14:10:27Z</cp:lastPrinted>
  <dcterms:created xsi:type="dcterms:W3CDTF">2018-04-30T09:30:43Z</dcterms:created>
  <dcterms:modified xsi:type="dcterms:W3CDTF">2020-06-19T14:09:49Z</dcterms:modified>
</cp:coreProperties>
</file>